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threadedComments/threadedComment1.xml" ContentType="application/vnd.ms-excel.threadedcomments+xml"/>
  <Override PartName="/xl/persons/person.xml" ContentType="application/vnd.ms-excel.perso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228"/>
  <workbookPr defaultThemeVersion="166925"/>
  <bookViews>
    <workbookView xWindow="65428" yWindow="65428" windowWidth="23256" windowHeight="12576" activeTab="0"/>
  </bookViews>
  <sheets>
    <sheet name="Límites"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tc={4D1F40A1-170B-4F11-906B-98D41FDCC2CC}</author>
  </authors>
  <commentList>
    <comment ref="H17" authorId="0">
      <text>
        <r>
          <t>[Comentario encadenado]
Su versión de Excel le permite leer este comentario encadenado; sin embargo, las ediciones que se apliquen se quitarán si el archivo se abre en una versión más reciente de Excel. Más información: https://go.microsoft.com/fwlink/?linkid=870924
Comentario:
    Conforme el acuerdo AG-0117-19-2018, se autorizó el incremento en el límite de los avales de cartera para agrupaciones hasta por un monto de ¢150 millones (ciento cincuenta millones de colones exactos)
Respuesta:
    Por otra parte el programa de avales de cartera por pérdida esperada establece que será hasta el 50% de ésta sin establecer un monto o importe de la cartera.</t>
        </r>
      </text>
    </comment>
  </commentList>
</comments>
</file>

<file path=xl/sharedStrings.xml><?xml version="1.0" encoding="utf-8"?>
<sst xmlns="http://schemas.openxmlformats.org/spreadsheetml/2006/main" count="34" uniqueCount="34">
  <si>
    <t>Equivalente en Moneda Extranjera</t>
  </si>
  <si>
    <t>Según perfil del operador</t>
  </si>
  <si>
    <t>Según naturaleza de la operación</t>
  </si>
  <si>
    <t>Refinanciamiento total o parcial</t>
  </si>
  <si>
    <t>Cancelación de pasivos</t>
  </si>
  <si>
    <t>Según el fondo</t>
  </si>
  <si>
    <t>Acuerdo AG-093-17-2020 Uniformar para todo el SBD el límite máximo para operaciones destinadas al refinanciamiento y cancelación de pasivos</t>
  </si>
  <si>
    <t>Tipo de cambio de venta BCCR</t>
  </si>
  <si>
    <t>https://www.hacienda.go.cr/contenido/13944-historico-salarios-base</t>
  </si>
  <si>
    <t>Límites para operaciones con los recursos del SBD (al beneficiario final)</t>
  </si>
  <si>
    <t>Salario Base vigente</t>
  </si>
  <si>
    <t>https://gee.bccr.fi.cr/indicadoreseconomicos/Cuadros/frmVerCatCuadro.aspx?idioma=1&amp;CodCuadro=%20400</t>
  </si>
  <si>
    <t>&lt;&lt;Cifras en colones y doláres de los EEUU&gt;&gt;</t>
  </si>
  <si>
    <t>Sesión No. 119-20, del 15 diciembre 2020, del Consejo Superior de la Corte Suprema de Justicia.</t>
  </si>
  <si>
    <t>Acuerdo AG-0105-18-2020  Aclaración del alcance de lo resuelto por el Consejo Rector del SBD mediante Acuerdo AG-093-17-2020</t>
  </si>
  <si>
    <t>Moneda
 Nacional</t>
  </si>
  <si>
    <r>
      <t xml:space="preserve">Consideraciones generales:
</t>
    </r>
    <r>
      <rPr>
        <b/>
        <sz val="11"/>
        <color rgb="FF002060"/>
        <rFont val="Arial"/>
        <family val="2"/>
      </rPr>
      <t>→</t>
    </r>
    <r>
      <rPr>
        <sz val="11"/>
        <color rgb="FF002060"/>
        <rFont val="Arial"/>
        <family val="2"/>
      </rPr>
      <t xml:space="preserve">Conforme los respectivos acuerdos del Consejo Rector estos límites están sujetos a la evaluación de la capacidad de pago del prestatario, siendo responsabilidad del operador/colocador constatar dicha capacidad en concordancia con los criterios definidos en sus propias políticas de crédito o conforme las cláusulas y condiciones que rigen la operación/particaipación del agente colocador. 
</t>
    </r>
    <r>
      <rPr>
        <b/>
        <sz val="11"/>
        <color rgb="FF002060"/>
        <rFont val="Arial"/>
        <family val="2"/>
      </rPr>
      <t>→</t>
    </r>
    <r>
      <rPr>
        <sz val="11"/>
        <color rgb="FF002060"/>
        <rFont val="Arial"/>
        <family val="2"/>
      </rPr>
      <t xml:space="preserve">Para efectos del límite se consideran las operaciones de la contraparte ya constituidas con recursos del SBD, más la nueva operación. En el caso de grupos, se deben tomar en cuenta todas las operaciones pertenecientes al grupo, incluida la nueva operación cuya fuente de recursos sea alguno del art 9 de la LSBD.
</t>
    </r>
    <r>
      <rPr>
        <b/>
        <sz val="11"/>
        <color rgb="FF002060"/>
        <rFont val="Arial"/>
        <family val="2"/>
      </rPr>
      <t>→</t>
    </r>
    <r>
      <rPr>
        <sz val="11"/>
        <color rgb="FF002060"/>
        <rFont val="Arial"/>
        <family val="2"/>
      </rPr>
      <t xml:space="preserve">En el caso de microcrédito solo se contemplan las operaciones del prestatario (incluida la nueva operación)  que se tienen en el propio operador.
</t>
    </r>
    <r>
      <rPr>
        <b/>
        <sz val="11"/>
        <color rgb="FF002060"/>
        <rFont val="Arial"/>
        <family val="2"/>
      </rPr>
      <t>→</t>
    </r>
    <r>
      <rPr>
        <sz val="11"/>
        <color rgb="FF002060"/>
        <rFont val="Arial"/>
        <family val="2"/>
      </rPr>
      <t xml:space="preserve">En el caso de operadores no supervisados o regulados, por su diversidad, capacidad financiera, tamaño y modelos de negocio, el límite para operaciones cursadas al beneficiario final debe ajustarse a lo autorizado mediante los respectivos programas.
</t>
    </r>
  </si>
  <si>
    <t>Para todos los operadores / colocadores (Global)</t>
  </si>
  <si>
    <r>
      <t xml:space="preserve">Operadores del  </t>
    </r>
    <r>
      <rPr>
        <b/>
        <sz val="10"/>
        <color theme="1"/>
        <rFont val="Arial"/>
        <family val="2"/>
      </rPr>
      <t>inciso ii)</t>
    </r>
    <r>
      <rPr>
        <sz val="10"/>
        <color theme="1"/>
        <rFont val="Arial"/>
        <family val="2"/>
      </rPr>
      <t xml:space="preserve"> art 59 LSBN&gt;</t>
    </r>
    <r>
      <rPr>
        <b/>
        <sz val="10"/>
        <color theme="1"/>
        <rFont val="Arial"/>
        <family val="2"/>
      </rPr>
      <t xml:space="preserve"> Credes</t>
    </r>
    <r>
      <rPr>
        <sz val="10"/>
        <color theme="1"/>
        <rFont val="Arial"/>
        <family val="2"/>
      </rPr>
      <t>&gt; El límite es el que establezca el propio Bco según sus políticas, supletoriamente aplica el límite a Operadores que son Intermediarios Financieros.</t>
    </r>
  </si>
  <si>
    <r>
      <t xml:space="preserve">Operador financiero con </t>
    </r>
    <r>
      <rPr>
        <b/>
        <sz val="11"/>
        <color theme="1"/>
        <rFont val="Arial"/>
        <family val="2"/>
      </rPr>
      <t xml:space="preserve">perfil microfinanciera </t>
    </r>
    <r>
      <rPr>
        <sz val="11"/>
        <color theme="1"/>
        <rFont val="Arial"/>
        <family val="2"/>
      </rPr>
      <t xml:space="preserve"> hasta 40 Salarios Base</t>
    </r>
  </si>
  <si>
    <r>
      <t>Operadores que son</t>
    </r>
    <r>
      <rPr>
        <b/>
        <sz val="11"/>
        <rFont val="Arial"/>
        <family val="2"/>
      </rPr>
      <t xml:space="preserve"> Intermediarios financieros</t>
    </r>
    <r>
      <rPr>
        <sz val="11"/>
        <rFont val="Arial"/>
        <family val="2"/>
      </rPr>
      <t xml:space="preserve"> hasta por 1 millón de doláres de los EEUU</t>
    </r>
  </si>
  <si>
    <r>
      <t xml:space="preserve">Refinanciamiento o cancelación efectuada por Operadores que son </t>
    </r>
    <r>
      <rPr>
        <b/>
        <sz val="10"/>
        <rFont val="Arial"/>
        <family val="2"/>
      </rPr>
      <t>Intermediarios financieros</t>
    </r>
    <r>
      <rPr>
        <sz val="10"/>
        <rFont val="Arial"/>
        <family val="2"/>
      </rPr>
      <t xml:space="preserve"> hasta por 1 millón de doláres de los EEUU</t>
    </r>
  </si>
  <si>
    <r>
      <t xml:space="preserve">Avales individuales hasta el </t>
    </r>
    <r>
      <rPr>
        <b/>
        <sz val="11"/>
        <rFont val="Arial"/>
        <family val="2"/>
      </rPr>
      <t>90%</t>
    </r>
    <r>
      <rPr>
        <sz val="11"/>
        <rFont val="Arial"/>
        <family val="2"/>
      </rPr>
      <t xml:space="preserve"> del principal de la operación y hasta por</t>
    </r>
    <r>
      <rPr>
        <b/>
        <sz val="11"/>
        <rFont val="Arial"/>
        <family val="2"/>
      </rPr>
      <t xml:space="preserve"> 290</t>
    </r>
    <r>
      <rPr>
        <sz val="11"/>
        <rFont val="Arial"/>
        <family val="2"/>
      </rPr>
      <t xml:space="preserve"> salarios base</t>
    </r>
  </si>
  <si>
    <t>Microcrédito</t>
  </si>
  <si>
    <r>
      <t xml:space="preserve">Garantías Parciales&gt; emisión de títulos &gt; hasta el </t>
    </r>
    <r>
      <rPr>
        <b/>
        <sz val="11"/>
        <rFont val="Arial"/>
        <family val="2"/>
      </rPr>
      <t xml:space="preserve">50% </t>
    </r>
    <r>
      <rPr>
        <sz val="11"/>
        <rFont val="Arial"/>
        <family val="2"/>
      </rPr>
      <t>del valor de la emisión</t>
    </r>
  </si>
  <si>
    <r>
      <t xml:space="preserve">Avales de cartera&gt; hasta del </t>
    </r>
    <r>
      <rPr>
        <b/>
        <sz val="11"/>
        <rFont val="Arial"/>
        <family val="2"/>
      </rPr>
      <t>50%</t>
    </r>
  </si>
  <si>
    <t>FOFIDE
FCD
CREDES</t>
  </si>
  <si>
    <r>
      <t xml:space="preserve">Financiamiento a Medianas Empresas hasta un </t>
    </r>
    <r>
      <rPr>
        <b/>
        <sz val="11"/>
        <color theme="1"/>
        <rFont val="Arial"/>
        <family val="2"/>
      </rPr>
      <t>40%</t>
    </r>
    <r>
      <rPr>
        <sz val="11"/>
        <color theme="1"/>
        <rFont val="Arial"/>
        <family val="2"/>
      </rPr>
      <t xml:space="preserve"> de los recursos disponibles en el fondo.
Financiamiento para Micro y Pequeña Empresas al menos un </t>
    </r>
    <r>
      <rPr>
        <b/>
        <sz val="11"/>
        <color theme="1"/>
        <rFont val="Arial"/>
        <family val="2"/>
      </rPr>
      <t xml:space="preserve">60% </t>
    </r>
    <r>
      <rPr>
        <sz val="11"/>
        <color theme="1"/>
        <rFont val="Arial"/>
        <family val="2"/>
      </rPr>
      <t>de los recursos disponibles en el fondo (dentro de este último se debe velar por el cumplimiento con el requerimiento del 25% para microcrédito).</t>
    </r>
  </si>
  <si>
    <t>Referencias y notas</t>
  </si>
  <si>
    <t>Acuerdo AG-1426-180-2016  Límite máximo de préstamo con los recursos del SBD a contrapartes individuales (físicas o jurídicas)</t>
  </si>
  <si>
    <t>Acuerdo AG-030-06-2020 Atención del SBD ante los efectos producto de la Emergencia Sanitaria Nacional a causa del Covid 19</t>
  </si>
  <si>
    <t>Los límites se indexan conforme los parámetros vigentes (salarios base y tipo de cambio de venta del BCCR), sin detrimento de valores o montos aprobados en programas específicos y previos a la emisión de los acuerdos supraindicados.</t>
  </si>
  <si>
    <t>Al 30 de abril del 2021</t>
  </si>
  <si>
    <r>
      <rPr>
        <b/>
        <sz val="14"/>
        <color theme="0"/>
        <rFont val="Arial"/>
        <family val="2"/>
      </rPr>
      <t>Agosto 2021</t>
    </r>
    <r>
      <rPr>
        <sz val="14"/>
        <color rgb="FFFFFF00"/>
        <rFont val="Arial"/>
        <family val="2"/>
      </rPr>
      <t xml:space="preserve"> </t>
    </r>
    <r>
      <rPr>
        <sz val="14"/>
        <color theme="0"/>
        <rFont val="Arial"/>
        <family val="2"/>
      </rPr>
      <t>con corte al 31 de julio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</si>
</sst>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quot;₡&quot;#,##0.00"/>
    <numFmt numFmtId="165" formatCode="_-[$$-540A]* #,##0.00_ ;_-[$$-540A]* \-#,##0.00\ ;_-[$$-540A]* &quot;-&quot;??_ ;_-@_ "/>
  </numFmts>
  <fonts count="27">
    <font>
      <sz val="11"/>
      <color theme="1"/>
      <name val="Calibri"/>
      <family val="2"/>
      <scheme val="minor"/>
    </font>
    <font>
      <sz val="10"/>
      <name val="Arial"/>
      <family val="2"/>
    </font>
    <font>
      <sz val="11"/>
      <color rgb="FFFF0000"/>
      <name val="Calibri"/>
      <family val="2"/>
      <scheme val="minor"/>
    </font>
    <font>
      <b/>
      <sz val="11"/>
      <color theme="1"/>
      <name val="Calibri"/>
      <family val="2"/>
      <scheme val="minor"/>
    </font>
    <font>
      <sz val="11"/>
      <name val="Calibri"/>
      <family val="2"/>
      <scheme val="minor"/>
    </font>
    <font>
      <sz val="8"/>
      <color theme="1"/>
      <name val="Calibri"/>
      <family val="2"/>
      <scheme val="minor"/>
    </font>
    <font>
      <sz val="8"/>
      <color rgb="FF6F6F6E"/>
      <name val="&amp;quot"/>
      <family val="2"/>
    </font>
    <font>
      <u val="single"/>
      <sz val="11"/>
      <color theme="10"/>
      <name val="Calibri"/>
      <family val="2"/>
      <scheme val="minor"/>
    </font>
    <font>
      <sz val="10"/>
      <color theme="1"/>
      <name val="Calibri"/>
      <family val="2"/>
      <scheme val="minor"/>
    </font>
    <font>
      <sz val="14"/>
      <color rgb="FFFFFF00"/>
      <name val="Arial"/>
      <family val="2"/>
    </font>
    <font>
      <b/>
      <sz val="14"/>
      <color theme="0"/>
      <name val="Arial"/>
      <family val="2"/>
    </font>
    <font>
      <sz val="14"/>
      <color theme="0"/>
      <name val="Arial"/>
      <family val="2"/>
    </font>
    <font>
      <b/>
      <sz val="14"/>
      <name val="Calibri"/>
      <family val="2"/>
      <scheme val="minor"/>
    </font>
    <font>
      <sz val="11"/>
      <color theme="1"/>
      <name val="Arial"/>
      <family val="2"/>
    </font>
    <font>
      <sz val="11"/>
      <color rgb="FF002060"/>
      <name val="Arial"/>
      <family val="2"/>
    </font>
    <font>
      <b/>
      <sz val="11"/>
      <color rgb="FF002060"/>
      <name val="Arial"/>
      <family val="2"/>
    </font>
    <font>
      <b/>
      <sz val="10"/>
      <color theme="1"/>
      <name val="Arial"/>
      <family val="2"/>
    </font>
    <font>
      <b/>
      <sz val="12"/>
      <color theme="0"/>
      <name val="Calibri"/>
      <family val="2"/>
      <scheme val="minor"/>
    </font>
    <font>
      <sz val="10"/>
      <color theme="1"/>
      <name val="Arial"/>
      <family val="2"/>
    </font>
    <font>
      <b/>
      <sz val="11"/>
      <color theme="1"/>
      <name val="Arial"/>
      <family val="2"/>
    </font>
    <font>
      <sz val="11"/>
      <name val="Arial"/>
      <family val="2"/>
    </font>
    <font>
      <b/>
      <sz val="11"/>
      <name val="Arial"/>
      <family val="2"/>
    </font>
    <font>
      <b/>
      <sz val="10"/>
      <name val="Arial"/>
      <family val="2"/>
    </font>
    <font>
      <sz val="10"/>
      <name val="Calibri"/>
      <family val="2"/>
      <scheme val="minor"/>
    </font>
    <font>
      <sz val="10"/>
      <color theme="0"/>
      <name val="Calibri"/>
      <family val="2"/>
      <scheme val="minor"/>
    </font>
    <font>
      <u val="single"/>
      <sz val="10"/>
      <color theme="10"/>
      <name val="Calibri"/>
      <family val="2"/>
      <scheme val="minor"/>
    </font>
    <font>
      <b/>
      <sz val="8"/>
      <name val="Calibri"/>
      <family val="2"/>
    </font>
  </fonts>
  <fills count="9">
    <fill>
      <patternFill/>
    </fill>
    <fill>
      <patternFill patternType="gray125"/>
    </fill>
    <fill>
      <patternFill patternType="solid">
        <fgColor theme="0"/>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1"/>
        <bgColor indexed="64"/>
      </patternFill>
    </fill>
    <fill>
      <patternFill patternType="solid">
        <fgColor theme="2"/>
        <bgColor indexed="64"/>
      </patternFill>
    </fill>
    <fill>
      <patternFill patternType="solid">
        <fgColor theme="1" tint="0.15000000596046448"/>
        <bgColor indexed="64"/>
      </patternFill>
    </fill>
    <fill>
      <patternFill patternType="solid">
        <fgColor theme="0" tint="-0.04997999966144562"/>
        <bgColor indexed="64"/>
      </patternFill>
    </fill>
  </fills>
  <borders count="31">
    <border>
      <left/>
      <right/>
      <top/>
      <bottom/>
      <diagonal/>
    </border>
    <border>
      <left style="medium"/>
      <right style="medium"/>
      <top style="medium"/>
      <bottom style="medium"/>
    </border>
    <border>
      <left style="medium"/>
      <right/>
      <top style="medium"/>
      <bottom style="medium"/>
    </border>
    <border>
      <left/>
      <right/>
      <top style="medium"/>
      <bottom style="medium"/>
    </border>
    <border>
      <left style="medium"/>
      <right/>
      <top/>
      <bottom/>
    </border>
    <border>
      <left/>
      <right style="medium"/>
      <top style="medium"/>
      <bottom style="medium"/>
    </border>
    <border>
      <left style="medium"/>
      <right/>
      <top/>
      <bottom style="medium"/>
    </border>
    <border>
      <left/>
      <right/>
      <top/>
      <bottom style="medium"/>
    </border>
    <border>
      <left style="medium"/>
      <right style="medium"/>
      <top/>
      <bottom style="medium"/>
    </border>
    <border>
      <left style="medium"/>
      <right style="medium"/>
      <top/>
      <bottom/>
    </border>
    <border>
      <left/>
      <right/>
      <top style="medium"/>
      <bottom/>
    </border>
    <border>
      <left/>
      <right style="medium"/>
      <top style="medium"/>
      <bottom/>
    </border>
    <border>
      <left style="medium"/>
      <right/>
      <top style="medium"/>
      <bottom/>
    </border>
    <border>
      <left/>
      <right style="medium"/>
      <top/>
      <bottom style="medium"/>
    </border>
    <border>
      <left style="thin"/>
      <right/>
      <top/>
      <bottom/>
    </border>
    <border>
      <left/>
      <right style="thin"/>
      <top/>
      <bottom/>
    </border>
    <border>
      <left style="thin"/>
      <right style="medium"/>
      <top style="medium"/>
      <bottom style="medium"/>
    </border>
    <border>
      <left/>
      <right style="medium"/>
      <top/>
      <bottom/>
    </border>
    <border>
      <left style="medium"/>
      <right style="medium"/>
      <top style="medium"/>
      <bottom/>
    </border>
    <border>
      <left style="medium"/>
      <right/>
      <top style="medium"/>
      <bottom style="thin"/>
    </border>
    <border>
      <left/>
      <right/>
      <top style="medium"/>
      <bottom style="thin"/>
    </border>
    <border>
      <left style="medium"/>
      <right style="medium"/>
      <top style="medium"/>
      <bottom style="thin"/>
    </border>
    <border>
      <left style="medium"/>
      <right style="medium"/>
      <top style="thin"/>
      <bottom style="medium"/>
    </border>
    <border>
      <left style="medium"/>
      <right/>
      <top style="thin"/>
      <bottom style="medium"/>
    </border>
    <border>
      <left/>
      <right/>
      <top style="thin"/>
      <bottom style="mediu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0" fontId="7" fillId="0" borderId="0" applyNumberFormat="0" applyFill="0" applyBorder="0" applyAlignment="0" applyProtection="0"/>
  </cellStyleXfs>
  <cellXfs count="107">
    <xf numFmtId="0" fontId="0" fillId="0" borderId="0" xfId="0"/>
    <xf numFmtId="0" fontId="0" fillId="2" borderId="0" xfId="0" applyFill="1"/>
    <xf numFmtId="0" fontId="0" fillId="0" borderId="0" xfId="0" applyAlignment="1">
      <alignment horizontal="center"/>
    </xf>
    <xf numFmtId="0" fontId="0" fillId="2" borderId="0" xfId="0" applyFill="1" applyAlignment="1">
      <alignment horizontal="center" vertical="center" wrapText="1"/>
    </xf>
    <xf numFmtId="0" fontId="4" fillId="2" borderId="0" xfId="0" applyFont="1" applyFill="1"/>
    <xf numFmtId="0" fontId="5" fillId="2" borderId="0" xfId="0" applyFont="1" applyFill="1"/>
    <xf numFmtId="0" fontId="0" fillId="2" borderId="0" xfId="0" applyFill="1" applyAlignment="1">
      <alignment vertical="center" wrapText="1"/>
    </xf>
    <xf numFmtId="0" fontId="9" fillId="2" borderId="0" xfId="0" applyFont="1" applyFill="1" applyAlignment="1">
      <alignment vertical="center"/>
    </xf>
    <xf numFmtId="0" fontId="12" fillId="2" borderId="0" xfId="0" applyFont="1" applyFill="1" applyAlignment="1">
      <alignment horizontal="left" vertical="center"/>
    </xf>
    <xf numFmtId="0" fontId="4" fillId="2" borderId="0" xfId="0" applyFont="1" applyFill="1" applyAlignment="1">
      <alignment horizontal="left" vertical="center"/>
    </xf>
    <xf numFmtId="0" fontId="13" fillId="3"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3" fillId="2" borderId="0" xfId="0" applyFont="1" applyFill="1" applyAlignment="1">
      <alignment horizontal="center" vertical="center" wrapText="1"/>
    </xf>
    <xf numFmtId="0" fontId="0" fillId="2" borderId="0" xfId="0" applyFill="1" applyAlignment="1">
      <alignment horizontal="left" vertical="top" wrapText="1"/>
    </xf>
    <xf numFmtId="0" fontId="16" fillId="2" borderId="0" xfId="0" applyFont="1" applyFill="1" applyAlignment="1">
      <alignment horizontal="center" vertical="center"/>
    </xf>
    <xf numFmtId="0" fontId="16" fillId="2" borderId="0" xfId="0" applyFont="1" applyFill="1" applyAlignment="1">
      <alignment horizontal="center" vertical="center" wrapText="1"/>
    </xf>
    <xf numFmtId="0" fontId="13" fillId="2" borderId="2" xfId="0" applyFont="1" applyFill="1" applyBorder="1" applyAlignment="1">
      <alignment horizontal="left" vertical="center"/>
    </xf>
    <xf numFmtId="0" fontId="13" fillId="2" borderId="3" xfId="0" applyFont="1" applyFill="1" applyBorder="1" applyAlignment="1">
      <alignment horizontal="left" vertical="center"/>
    </xf>
    <xf numFmtId="164" fontId="18" fillId="2" borderId="1" xfId="0" applyNumberFormat="1" applyFont="1" applyFill="1" applyBorder="1" applyAlignment="1">
      <alignment horizontal="center" vertical="center"/>
    </xf>
    <xf numFmtId="165" fontId="18" fillId="2" borderId="1" xfId="0" applyNumberFormat="1" applyFont="1" applyFill="1" applyBorder="1" applyAlignment="1">
      <alignment horizontal="center" vertical="center"/>
    </xf>
    <xf numFmtId="165" fontId="0" fillId="2" borderId="4" xfId="0" applyNumberFormat="1" applyFill="1" applyBorder="1"/>
    <xf numFmtId="0" fontId="18" fillId="2" borderId="3" xfId="0" applyFont="1" applyFill="1" applyBorder="1" applyAlignment="1">
      <alignment vertical="center" wrapText="1"/>
    </xf>
    <xf numFmtId="0" fontId="18" fillId="2" borderId="5" xfId="0" applyFont="1" applyFill="1" applyBorder="1" applyAlignment="1">
      <alignment vertical="center" wrapText="1"/>
    </xf>
    <xf numFmtId="0" fontId="8" fillId="2" borderId="0" xfId="0" applyFont="1" applyFill="1" applyAlignment="1">
      <alignment horizontal="left" vertical="center" wrapText="1"/>
    </xf>
    <xf numFmtId="0" fontId="20" fillId="2" borderId="6" xfId="0" applyFont="1" applyFill="1" applyBorder="1" applyAlignment="1">
      <alignment horizontal="left" vertical="center"/>
    </xf>
    <xf numFmtId="0" fontId="20" fillId="2" borderId="7" xfId="0" applyFont="1" applyFill="1" applyBorder="1" applyAlignment="1">
      <alignment horizontal="left" vertical="center"/>
    </xf>
    <xf numFmtId="164" fontId="1" fillId="2" borderId="8" xfId="0" applyNumberFormat="1" applyFont="1" applyFill="1" applyBorder="1" applyAlignment="1">
      <alignment horizontal="center" vertical="center"/>
    </xf>
    <xf numFmtId="165" fontId="1" fillId="2" borderId="8" xfId="0" applyNumberFormat="1" applyFont="1" applyFill="1" applyBorder="1" applyAlignment="1">
      <alignment horizontal="center" vertical="center"/>
    </xf>
    <xf numFmtId="165" fontId="2" fillId="2" borderId="4" xfId="0" applyNumberFormat="1" applyFont="1" applyFill="1" applyBorder="1"/>
    <xf numFmtId="0" fontId="20" fillId="2" borderId="0" xfId="0" applyFont="1" applyFill="1" applyAlignment="1">
      <alignment horizontal="left" vertical="center"/>
    </xf>
    <xf numFmtId="0" fontId="1" fillId="2" borderId="0" xfId="0" applyFont="1" applyFill="1"/>
    <xf numFmtId="165" fontId="0" fillId="2" borderId="4" xfId="0" applyNumberFormat="1" applyFill="1" applyBorder="1" applyAlignment="1">
      <alignment horizontal="center" vertical="center"/>
    </xf>
    <xf numFmtId="164" fontId="1" fillId="2" borderId="9" xfId="0" applyNumberFormat="1" applyFont="1" applyFill="1" applyBorder="1" applyAlignment="1">
      <alignment horizontal="center" vertical="center"/>
    </xf>
    <xf numFmtId="165" fontId="1" fillId="2" borderId="9" xfId="0" applyNumberFormat="1" applyFont="1" applyFill="1" applyBorder="1" applyAlignment="1">
      <alignment horizontal="center" vertical="center"/>
    </xf>
    <xf numFmtId="164" fontId="1" fillId="2" borderId="1" xfId="0" applyNumberFormat="1" applyFont="1" applyFill="1" applyBorder="1" applyAlignment="1">
      <alignment horizontal="center" vertical="center"/>
    </xf>
    <xf numFmtId="165" fontId="1" fillId="2" borderId="1" xfId="0" applyNumberFormat="1" applyFont="1" applyFill="1" applyBorder="1" applyAlignment="1">
      <alignment horizontal="center" vertical="center"/>
    </xf>
    <xf numFmtId="0" fontId="17" fillId="5" borderId="9" xfId="0" applyFont="1" applyFill="1" applyBorder="1" applyAlignment="1">
      <alignment horizontal="center" vertical="center" wrapText="1"/>
    </xf>
    <xf numFmtId="164" fontId="1" fillId="2" borderId="10" xfId="0" applyNumberFormat="1" applyFont="1" applyFill="1" applyBorder="1" applyAlignment="1">
      <alignment horizontal="center" vertical="center"/>
    </xf>
    <xf numFmtId="165" fontId="1" fillId="2" borderId="11" xfId="0" applyNumberFormat="1" applyFont="1" applyFill="1" applyBorder="1" applyAlignment="1">
      <alignment horizontal="center" vertical="center"/>
    </xf>
    <xf numFmtId="165" fontId="0" fillId="2" borderId="0" xfId="0" applyNumberFormat="1" applyFill="1"/>
    <xf numFmtId="0" fontId="20" fillId="2" borderId="12" xfId="0" applyFont="1" applyFill="1" applyBorder="1" applyAlignment="1">
      <alignment horizontal="left" vertical="center"/>
    </xf>
    <xf numFmtId="0" fontId="20" fillId="2" borderId="10" xfId="0" applyFont="1" applyFill="1" applyBorder="1" applyAlignment="1">
      <alignment horizontal="left" vertical="center"/>
    </xf>
    <xf numFmtId="0" fontId="20" fillId="2" borderId="10" xfId="0" applyFont="1" applyFill="1" applyBorder="1"/>
    <xf numFmtId="0" fontId="20" fillId="2" borderId="11" xfId="0" applyFont="1" applyFill="1" applyBorder="1"/>
    <xf numFmtId="0" fontId="20" fillId="2" borderId="7" xfId="0" applyFont="1" applyFill="1" applyBorder="1"/>
    <xf numFmtId="0" fontId="20" fillId="2" borderId="13" xfId="0" applyFont="1" applyFill="1" applyBorder="1"/>
    <xf numFmtId="0" fontId="8" fillId="2" borderId="14" xfId="0" applyFont="1" applyFill="1" applyBorder="1"/>
    <xf numFmtId="0" fontId="8" fillId="2" borderId="0" xfId="0" applyFont="1" applyFill="1"/>
    <xf numFmtId="0" fontId="8" fillId="2" borderId="15" xfId="0" applyFont="1" applyFill="1" applyBorder="1"/>
    <xf numFmtId="164" fontId="23" fillId="6" borderId="16" xfId="20" applyNumberFormat="1" applyFont="1" applyFill="1" applyBorder="1" applyAlignment="1">
      <alignment horizontal="center"/>
    </xf>
    <xf numFmtId="0" fontId="23" fillId="2" borderId="0" xfId="0" applyFont="1" applyFill="1" applyAlignment="1">
      <alignment horizontal="left" vertical="center"/>
    </xf>
    <xf numFmtId="0" fontId="23" fillId="2" borderId="0" xfId="0" applyFont="1" applyFill="1"/>
    <xf numFmtId="0" fontId="23" fillId="2" borderId="15" xfId="0" applyFont="1" applyFill="1" applyBorder="1"/>
    <xf numFmtId="0" fontId="24" fillId="2" borderId="0" xfId="0" applyFont="1" applyFill="1"/>
    <xf numFmtId="0" fontId="24" fillId="2" borderId="15" xfId="0" applyFont="1" applyFill="1" applyBorder="1"/>
    <xf numFmtId="0" fontId="25" fillId="2" borderId="14" xfId="21" applyFont="1" applyFill="1" applyBorder="1" applyAlignment="1">
      <alignment horizontal="left" vertical="top"/>
    </xf>
    <xf numFmtId="0" fontId="8" fillId="2" borderId="0" xfId="0" applyFont="1" applyFill="1" applyAlignment="1">
      <alignment horizontal="left" vertical="top"/>
    </xf>
    <xf numFmtId="0" fontId="8" fillId="0" borderId="0" xfId="0" applyFont="1" applyAlignment="1">
      <alignment horizontal="left" vertical="top"/>
    </xf>
    <xf numFmtId="0" fontId="6" fillId="2" borderId="0" xfId="0" applyFont="1" applyFill="1" applyAlignment="1">
      <alignment horizontal="center" vertical="center" wrapText="1"/>
    </xf>
    <xf numFmtId="14" fontId="6" fillId="2" borderId="0" xfId="0" applyNumberFormat="1" applyFont="1" applyFill="1" applyAlignment="1">
      <alignment horizontal="center" vertical="center" wrapText="1"/>
    </xf>
    <xf numFmtId="0" fontId="9" fillId="7" borderId="0" xfId="0" applyFont="1" applyFill="1" applyAlignment="1">
      <alignment horizontal="center" vertical="center"/>
    </xf>
    <xf numFmtId="0" fontId="0" fillId="2" borderId="0" xfId="0" applyFill="1" applyAlignment="1">
      <alignment horizontal="left" vertical="top" wrapText="1"/>
    </xf>
    <xf numFmtId="0" fontId="0" fillId="2" borderId="17" xfId="0" applyFill="1" applyBorder="1" applyAlignment="1">
      <alignment horizontal="left" vertical="top" wrapText="1"/>
    </xf>
    <xf numFmtId="0" fontId="14" fillId="8" borderId="18" xfId="0" applyFont="1" applyFill="1" applyBorder="1" applyAlignment="1">
      <alignment horizontal="justify" vertical="top" wrapText="1"/>
    </xf>
    <xf numFmtId="0" fontId="14" fillId="8" borderId="9" xfId="0" applyFont="1" applyFill="1" applyBorder="1" applyAlignment="1">
      <alignment horizontal="justify" vertical="top" wrapText="1"/>
    </xf>
    <xf numFmtId="0" fontId="14" fillId="8" borderId="8" xfId="0" applyFont="1" applyFill="1" applyBorder="1" applyAlignment="1">
      <alignment horizontal="justify" vertical="top" wrapText="1"/>
    </xf>
    <xf numFmtId="0" fontId="17" fillId="5" borderId="18" xfId="0" applyFont="1" applyFill="1" applyBorder="1" applyAlignment="1">
      <alignment horizontal="center" vertical="center" wrapText="1"/>
    </xf>
    <xf numFmtId="0" fontId="17" fillId="5" borderId="9" xfId="0" applyFont="1" applyFill="1" applyBorder="1" applyAlignment="1">
      <alignment horizontal="center" vertical="center" wrapText="1"/>
    </xf>
    <xf numFmtId="0" fontId="17" fillId="5" borderId="8" xfId="0" applyFont="1" applyFill="1" applyBorder="1" applyAlignment="1">
      <alignment horizontal="center" vertical="center" wrapText="1"/>
    </xf>
    <xf numFmtId="0" fontId="18" fillId="2" borderId="2" xfId="0" applyFont="1" applyFill="1" applyBorder="1" applyAlignment="1">
      <alignment horizontal="left" vertical="center" wrapText="1"/>
    </xf>
    <xf numFmtId="0" fontId="18" fillId="2" borderId="3" xfId="0" applyFont="1" applyFill="1" applyBorder="1" applyAlignment="1">
      <alignment horizontal="left" vertical="center" wrapText="1"/>
    </xf>
    <xf numFmtId="0" fontId="20" fillId="2" borderId="19" xfId="0" applyFont="1" applyFill="1" applyBorder="1" applyAlignment="1">
      <alignment horizontal="left" vertical="center"/>
    </xf>
    <xf numFmtId="0" fontId="20" fillId="2" borderId="20" xfId="0" applyFont="1" applyFill="1" applyBorder="1" applyAlignment="1">
      <alignment horizontal="left" vertical="center"/>
    </xf>
    <xf numFmtId="164" fontId="1" fillId="2" borderId="21" xfId="0" applyNumberFormat="1" applyFont="1" applyFill="1" applyBorder="1" applyAlignment="1">
      <alignment horizontal="center" vertical="center"/>
    </xf>
    <xf numFmtId="164" fontId="1" fillId="2" borderId="22" xfId="0" applyNumberFormat="1" applyFont="1" applyFill="1" applyBorder="1" applyAlignment="1">
      <alignment horizontal="center" vertical="center"/>
    </xf>
    <xf numFmtId="165" fontId="1" fillId="2" borderId="18" xfId="0" applyNumberFormat="1" applyFont="1" applyFill="1" applyBorder="1" applyAlignment="1">
      <alignment horizontal="center" vertical="center"/>
    </xf>
    <xf numFmtId="165" fontId="1" fillId="2" borderId="8" xfId="0" applyNumberFormat="1" applyFont="1" applyFill="1" applyBorder="1" applyAlignment="1">
      <alignment horizontal="center" vertical="center"/>
    </xf>
    <xf numFmtId="0" fontId="20" fillId="2" borderId="23" xfId="0" applyFont="1" applyFill="1" applyBorder="1" applyAlignment="1">
      <alignment horizontal="left" vertical="center"/>
    </xf>
    <xf numFmtId="0" fontId="20" fillId="2" borderId="24" xfId="0" applyFont="1" applyFill="1" applyBorder="1" applyAlignment="1">
      <alignment horizontal="left" vertical="center"/>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5" xfId="0" applyFont="1" applyFill="1" applyBorder="1" applyAlignment="1">
      <alignment horizontal="left" vertical="center" wrapText="1"/>
    </xf>
    <xf numFmtId="0" fontId="20" fillId="2" borderId="2" xfId="0" applyFont="1" applyFill="1" applyBorder="1" applyAlignment="1">
      <alignment horizontal="left" vertical="center"/>
    </xf>
    <xf numFmtId="0" fontId="20" fillId="2" borderId="3" xfId="0" applyFont="1" applyFill="1" applyBorder="1" applyAlignment="1">
      <alignment horizontal="left" vertical="center"/>
    </xf>
    <xf numFmtId="0" fontId="20" fillId="2" borderId="5" xfId="0" applyFont="1" applyFill="1" applyBorder="1" applyAlignment="1">
      <alignment horizontal="left" vertical="center"/>
    </xf>
    <xf numFmtId="0" fontId="0" fillId="2" borderId="18" xfId="0" applyFill="1" applyBorder="1" applyAlignment="1">
      <alignment horizontal="center" vertical="center" wrapText="1"/>
    </xf>
    <xf numFmtId="0" fontId="0" fillId="2" borderId="9" xfId="0" applyFill="1" applyBorder="1" applyAlignment="1">
      <alignment horizontal="center" vertical="center"/>
    </xf>
    <xf numFmtId="0" fontId="0" fillId="2" borderId="8" xfId="0" applyFill="1" applyBorder="1" applyAlignment="1">
      <alignment horizontal="center" vertical="center"/>
    </xf>
    <xf numFmtId="0" fontId="13" fillId="2" borderId="12" xfId="0" applyFont="1" applyFill="1" applyBorder="1" applyAlignment="1">
      <alignment horizontal="left" vertical="center" wrapText="1"/>
    </xf>
    <xf numFmtId="0" fontId="13" fillId="2" borderId="10" xfId="0" applyFont="1" applyFill="1" applyBorder="1" applyAlignment="1">
      <alignment horizontal="left" vertical="center" wrapText="1"/>
    </xf>
    <xf numFmtId="0" fontId="13" fillId="2" borderId="11" xfId="0" applyFont="1" applyFill="1" applyBorder="1" applyAlignment="1">
      <alignment horizontal="left" vertical="center" wrapText="1"/>
    </xf>
    <xf numFmtId="0" fontId="13" fillId="2" borderId="4" xfId="0" applyFont="1" applyFill="1" applyBorder="1" applyAlignment="1">
      <alignment horizontal="left" vertical="center" wrapText="1"/>
    </xf>
    <xf numFmtId="0" fontId="13" fillId="2" borderId="0" xfId="0" applyFont="1" applyFill="1" applyAlignment="1">
      <alignment horizontal="left" vertical="center" wrapText="1"/>
    </xf>
    <xf numFmtId="0" fontId="13" fillId="2" borderId="17" xfId="0" applyFont="1" applyFill="1" applyBorder="1" applyAlignment="1">
      <alignment horizontal="left" vertical="center" wrapText="1"/>
    </xf>
    <xf numFmtId="0" fontId="13" fillId="2" borderId="6" xfId="0" applyFont="1" applyFill="1" applyBorder="1" applyAlignment="1">
      <alignment horizontal="left" vertical="center" wrapText="1"/>
    </xf>
    <xf numFmtId="0" fontId="13" fillId="2" borderId="7" xfId="0" applyFont="1" applyFill="1" applyBorder="1" applyAlignment="1">
      <alignment horizontal="left" vertical="center" wrapText="1"/>
    </xf>
    <xf numFmtId="0" fontId="13" fillId="2" borderId="13" xfId="0" applyFont="1" applyFill="1" applyBorder="1" applyAlignment="1">
      <alignment horizontal="left" vertical="center" wrapText="1"/>
    </xf>
    <xf numFmtId="0" fontId="13" fillId="2" borderId="0" xfId="0" applyFont="1" applyFill="1" applyAlignment="1">
      <alignment horizontal="center" vertical="top" wrapText="1"/>
    </xf>
    <xf numFmtId="0" fontId="8" fillId="2" borderId="25" xfId="0" applyFont="1" applyFill="1" applyBorder="1" applyAlignment="1">
      <alignment horizontal="left"/>
    </xf>
    <xf numFmtId="0" fontId="8" fillId="2" borderId="26" xfId="0" applyFont="1" applyFill="1" applyBorder="1" applyAlignment="1">
      <alignment horizontal="left"/>
    </xf>
    <xf numFmtId="0" fontId="8" fillId="2" borderId="27" xfId="0" applyFont="1" applyFill="1" applyBorder="1" applyAlignment="1">
      <alignment horizontal="left"/>
    </xf>
    <xf numFmtId="0" fontId="8" fillId="2" borderId="14" xfId="0" applyFont="1" applyFill="1" applyBorder="1" applyAlignment="1">
      <alignment horizontal="left"/>
    </xf>
    <xf numFmtId="0" fontId="8" fillId="2" borderId="0" xfId="0" applyFont="1" applyFill="1" applyAlignment="1">
      <alignment horizontal="left"/>
    </xf>
    <xf numFmtId="0" fontId="8" fillId="2" borderId="15" xfId="0" applyFont="1" applyFill="1" applyBorder="1" applyAlignment="1">
      <alignment horizontal="left"/>
    </xf>
    <xf numFmtId="0" fontId="8" fillId="2" borderId="28" xfId="0" applyFont="1" applyFill="1" applyBorder="1" applyAlignment="1">
      <alignment vertical="top" wrapText="1"/>
    </xf>
    <xf numFmtId="0" fontId="8" fillId="2" borderId="29" xfId="0" applyFont="1" applyFill="1" applyBorder="1" applyAlignment="1">
      <alignment vertical="top" wrapText="1"/>
    </xf>
    <xf numFmtId="0" fontId="8" fillId="2" borderId="30" xfId="0" applyFont="1" applyFill="1" applyBorder="1" applyAlignment="1">
      <alignment vertical="top" wrapText="1"/>
    </xf>
  </cellXfs>
  <cellStyles count="8">
    <cellStyle name="Normal" xfId="0"/>
    <cellStyle name="Percent" xfId="15"/>
    <cellStyle name="Currency" xfId="16"/>
    <cellStyle name="Currency [0]" xfId="17"/>
    <cellStyle name="Comma" xfId="18"/>
    <cellStyle name="Comma [0]" xfId="19"/>
    <cellStyle name="Millares" xfId="20"/>
    <cellStyle name="Hipervínculo"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microsoft.com/office/2017/10/relationships/person" Target="persons/person.xml" /><Relationship Id="rId5" Type="http://schemas.openxmlformats.org/officeDocument/2006/relationships/theme" Target="theme/theme1.xml" /></Relationships>
</file>

<file path=xl/persons/person.xml><?xml version="1.0" encoding="utf-8"?>
<personList xmlns="http://schemas.microsoft.com/office/spreadsheetml/2018/threadedcomments" xmlns:x="http://schemas.openxmlformats.org/spreadsheetml/2006/main">
  <person displayName="Johnny David Lobo Chaves" id="{09C9FFC8-605C-4596-A5F0-EA2FB57C3BF0}" userId="S::johnny.lobo@sbdcr.com::311e511a-fd7a-4c44-bcc5-6f97a14c5bb9"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17" dT="2021-03-08T17:29:47.27" personId="{09C9FFC8-605C-4596-A5F0-EA2FB57C3BF0}" id="{4D1F40A1-170B-4F11-906B-98D41FDCC2CC}">
    <text>Conforme el acuerdo AG-0117-19-2018, se autorizó el incremento en el límite de los avales de cartera para agrupaciones hasta por un monto de ¢150 millones (ciento cincuenta millones de colones exactos)</text>
  </threadedComment>
  <threadedComment ref="H17" dT="2021-03-08T17:31:11.41" personId="{09C9FFC8-605C-4596-A5F0-EA2FB57C3BF0}" id="{EFB71FBD-ABB9-4F3E-BC55-63F917D2AC0C}" parentId="{4D1F40A1-170B-4F11-906B-98D41FDCC2CC}">
    <text>Por otra parte el programa de avales de cartera por pérdida esperada establece que será hasta el 50% de ésta sin establecer un monto o importe de la cartera.</text>
  </threadedComment>
</ThreadedComments>
</file>

<file path=xl/worksheets/_rels/sheet1.xml.rels><?xml version="1.0" encoding="utf-8" standalone="yes"?><Relationships xmlns="http://schemas.openxmlformats.org/package/2006/relationships"><Relationship Id="rId6" Type="http://schemas.microsoft.com/office/2017/10/relationships/threadedComment" Target="../threadedComments/threadedComment1.xml" /><Relationship Id="rId1" Type="http://schemas.openxmlformats.org/officeDocument/2006/relationships/hyperlink" Target="https://www.hacienda.go.cr/contenido/13944-historico-salarios-base" TargetMode="External" /><Relationship Id="rId2" Type="http://schemas.openxmlformats.org/officeDocument/2006/relationships/hyperlink" Target="https://gee.bccr.fi.cr/indicadoreseconomicos/Cuadros/frmVerCatCuadro.aspx?idioma=1&amp;CodCuadro=%20400"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50DC7-E994-4036-9FC8-87CB4DAE18A8}">
  <dimension ref="B1:N39"/>
  <sheetViews>
    <sheetView tabSelected="1" zoomScale="60" zoomScaleNormal="60" workbookViewId="0" topLeftCell="A1">
      <selection activeCell="K30" sqref="K30"/>
    </sheetView>
  </sheetViews>
  <sheetFormatPr defaultColWidth="0" defaultRowHeight="0" customHeight="1" zeroHeight="1"/>
  <cols>
    <col min="1" max="1" width="1.8515625" style="1" customWidth="1"/>
    <col min="2" max="2" width="14.421875" style="0" customWidth="1"/>
    <col min="3" max="3" width="13.421875" style="0" customWidth="1"/>
    <col min="4" max="4" width="18.140625" style="0" customWidth="1"/>
    <col min="5" max="5" width="15.140625" style="0" customWidth="1"/>
    <col min="6" max="6" width="17.421875" style="0" bestFit="1" customWidth="1"/>
    <col min="7" max="7" width="29.8515625" style="0" customWidth="1"/>
    <col min="8" max="8" width="17.140625" style="0" customWidth="1"/>
    <col min="9" max="9" width="18.8515625" style="0" customWidth="1"/>
    <col min="10" max="10" width="9.28125" style="0" customWidth="1"/>
    <col min="11" max="11" width="73.00390625" style="0" customWidth="1"/>
    <col min="12" max="12" width="5.57421875" style="0" customWidth="1"/>
    <col min="13" max="16384" width="10.8515625" style="0" hidden="1" customWidth="1"/>
  </cols>
  <sheetData>
    <row r="1" spans="2:11" ht="42" customHeight="1">
      <c r="B1" s="60" t="s">
        <v>33</v>
      </c>
      <c r="C1" s="60"/>
      <c r="D1" s="60"/>
      <c r="E1" s="60"/>
      <c r="F1" s="60"/>
      <c r="G1" s="7"/>
      <c r="H1" s="7"/>
      <c r="I1" s="7"/>
      <c r="J1" s="7"/>
      <c r="K1" s="7"/>
    </row>
    <row r="2" spans="2:14" ht="24.6" customHeight="1">
      <c r="B2" s="8" t="s">
        <v>9</v>
      </c>
      <c r="C2" s="8"/>
      <c r="D2" s="8"/>
      <c r="E2" s="8"/>
      <c r="F2" s="9"/>
      <c r="G2" s="9"/>
      <c r="H2" s="9"/>
      <c r="I2" s="9"/>
      <c r="J2" s="9"/>
      <c r="K2" s="9"/>
      <c r="L2" s="1"/>
      <c r="M2" s="1"/>
      <c r="N2" s="1"/>
    </row>
    <row r="3" spans="2:14" ht="14.4" customHeight="1" thickBot="1">
      <c r="B3" s="1" t="s">
        <v>12</v>
      </c>
      <c r="C3" s="1"/>
      <c r="D3" s="1"/>
      <c r="E3" s="1"/>
      <c r="F3" s="1"/>
      <c r="G3" s="1"/>
      <c r="H3" s="1"/>
      <c r="I3" s="1"/>
      <c r="J3" s="1"/>
      <c r="K3" s="2"/>
      <c r="L3" s="1"/>
      <c r="M3" s="1"/>
      <c r="N3" s="1"/>
    </row>
    <row r="4" spans="2:14" ht="45" customHeight="1" thickBot="1">
      <c r="B4" s="61"/>
      <c r="C4" s="61"/>
      <c r="D4" s="61"/>
      <c r="E4" s="61"/>
      <c r="F4" s="61"/>
      <c r="G4" s="62"/>
      <c r="H4" s="10" t="s">
        <v>15</v>
      </c>
      <c r="I4" s="11" t="s">
        <v>0</v>
      </c>
      <c r="J4" s="12"/>
      <c r="K4" s="63" t="s">
        <v>16</v>
      </c>
      <c r="L4" s="1"/>
      <c r="M4" s="1"/>
      <c r="N4" s="1"/>
    </row>
    <row r="5" spans="2:11" s="1" customFormat="1" ht="9.75" customHeight="1" thickBot="1">
      <c r="B5" s="13"/>
      <c r="C5" s="13"/>
      <c r="D5" s="13"/>
      <c r="E5" s="13"/>
      <c r="F5" s="13"/>
      <c r="G5" s="13"/>
      <c r="H5" s="14"/>
      <c r="I5" s="15"/>
      <c r="J5" s="12"/>
      <c r="K5" s="64"/>
    </row>
    <row r="6" spans="2:14" ht="25.5" customHeight="1" thickBot="1">
      <c r="B6" s="66" t="s">
        <v>1</v>
      </c>
      <c r="C6" s="16" t="s">
        <v>17</v>
      </c>
      <c r="D6" s="17"/>
      <c r="E6" s="17"/>
      <c r="F6" s="17"/>
      <c r="G6" s="17"/>
      <c r="H6" s="18">
        <f>350000000</f>
        <v>350000000</v>
      </c>
      <c r="I6" s="19">
        <f>H6/C31</f>
        <v>561815.7886288484</v>
      </c>
      <c r="J6" s="20"/>
      <c r="K6" s="64"/>
      <c r="L6" s="1"/>
      <c r="M6" s="1"/>
      <c r="N6" s="1"/>
    </row>
    <row r="7" spans="2:14" ht="32.25" customHeight="1" thickBot="1">
      <c r="B7" s="67"/>
      <c r="C7" s="69" t="s">
        <v>18</v>
      </c>
      <c r="D7" s="70"/>
      <c r="E7" s="70"/>
      <c r="F7" s="70"/>
      <c r="G7" s="70"/>
      <c r="H7" s="21"/>
      <c r="I7" s="22"/>
      <c r="J7" s="23"/>
      <c r="K7" s="64"/>
      <c r="L7" s="1"/>
      <c r="M7" s="1"/>
      <c r="N7" s="1"/>
    </row>
    <row r="8" spans="2:14" ht="25.5" customHeight="1" thickBot="1">
      <c r="B8" s="67"/>
      <c r="C8" s="16" t="s">
        <v>19</v>
      </c>
      <c r="D8" s="17"/>
      <c r="E8" s="17"/>
      <c r="F8" s="17"/>
      <c r="G8" s="17"/>
      <c r="H8" s="18">
        <f>40*C30</f>
        <v>18488000</v>
      </c>
      <c r="I8" s="19">
        <f>H8/C31</f>
        <v>29676.715143343285</v>
      </c>
      <c r="J8" s="20"/>
      <c r="K8" s="64"/>
      <c r="L8" s="1"/>
      <c r="M8" s="1"/>
      <c r="N8" s="1"/>
    </row>
    <row r="9" spans="2:14" ht="25.5" customHeight="1" thickBot="1">
      <c r="B9" s="68"/>
      <c r="C9" s="24" t="s">
        <v>20</v>
      </c>
      <c r="D9" s="25"/>
      <c r="E9" s="25"/>
      <c r="F9" s="25"/>
      <c r="G9" s="25"/>
      <c r="H9" s="26">
        <f>I9*C31</f>
        <v>622980000</v>
      </c>
      <c r="I9" s="27">
        <v>1000000</v>
      </c>
      <c r="J9" s="28"/>
      <c r="K9" s="64"/>
      <c r="L9" s="1"/>
      <c r="M9" s="1"/>
      <c r="N9" s="1"/>
    </row>
    <row r="10" spans="2:14" ht="25.5" customHeight="1" thickBot="1">
      <c r="B10" s="1"/>
      <c r="C10" s="29"/>
      <c r="D10" s="29"/>
      <c r="E10" s="29"/>
      <c r="F10" s="29"/>
      <c r="G10" s="29"/>
      <c r="H10" s="30"/>
      <c r="I10" s="30"/>
      <c r="J10" s="1"/>
      <c r="K10" s="64"/>
      <c r="L10" s="1"/>
      <c r="M10" s="1"/>
      <c r="N10" s="1"/>
    </row>
    <row r="11" spans="2:14" ht="25.5" customHeight="1">
      <c r="B11" s="66" t="s">
        <v>2</v>
      </c>
      <c r="C11" s="71" t="s">
        <v>3</v>
      </c>
      <c r="D11" s="72"/>
      <c r="E11" s="72"/>
      <c r="F11" s="72"/>
      <c r="G11" s="72"/>
      <c r="H11" s="73">
        <f>H6</f>
        <v>350000000</v>
      </c>
      <c r="I11" s="75">
        <f>H11/C31</f>
        <v>561815.7886288484</v>
      </c>
      <c r="J11" s="31"/>
      <c r="K11" s="64"/>
      <c r="L11" s="1"/>
      <c r="M11" s="1"/>
      <c r="N11" s="1"/>
    </row>
    <row r="12" spans="2:14" ht="25.5" customHeight="1" thickBot="1">
      <c r="B12" s="67"/>
      <c r="C12" s="77" t="s">
        <v>4</v>
      </c>
      <c r="D12" s="78"/>
      <c r="E12" s="78"/>
      <c r="F12" s="78"/>
      <c r="G12" s="78"/>
      <c r="H12" s="74"/>
      <c r="I12" s="76"/>
      <c r="J12" s="31"/>
      <c r="K12" s="64"/>
      <c r="L12" s="1"/>
      <c r="M12" s="1"/>
      <c r="N12" s="1"/>
    </row>
    <row r="13" spans="2:14" ht="37.5" customHeight="1" thickBot="1">
      <c r="B13" s="67"/>
      <c r="C13" s="79" t="s">
        <v>21</v>
      </c>
      <c r="D13" s="80"/>
      <c r="E13" s="80"/>
      <c r="F13" s="80"/>
      <c r="G13" s="81"/>
      <c r="H13" s="32">
        <f>I13*C31</f>
        <v>622980000</v>
      </c>
      <c r="I13" s="33">
        <v>1000000</v>
      </c>
      <c r="J13" s="28"/>
      <c r="K13" s="64"/>
      <c r="L13" s="1"/>
      <c r="M13" s="1"/>
      <c r="N13" s="1"/>
    </row>
    <row r="14" spans="2:14" ht="25.5" customHeight="1" thickBot="1">
      <c r="B14" s="68"/>
      <c r="C14" s="82" t="s">
        <v>22</v>
      </c>
      <c r="D14" s="83"/>
      <c r="E14" s="83"/>
      <c r="F14" s="83"/>
      <c r="G14" s="83"/>
      <c r="H14" s="34">
        <f>290*C30</f>
        <v>134038000</v>
      </c>
      <c r="I14" s="35">
        <f>H14/C31</f>
        <v>215156.18478923882</v>
      </c>
      <c r="J14" s="20"/>
      <c r="K14" s="64"/>
      <c r="L14" s="1"/>
      <c r="M14" s="1"/>
      <c r="N14" s="1"/>
    </row>
    <row r="15" spans="2:14" ht="25.5" customHeight="1" thickBot="1">
      <c r="B15" s="36"/>
      <c r="C15" s="82" t="s">
        <v>23</v>
      </c>
      <c r="D15" s="83"/>
      <c r="E15" s="83"/>
      <c r="F15" s="83"/>
      <c r="G15" s="84"/>
      <c r="H15" s="37">
        <f>H8</f>
        <v>18488000</v>
      </c>
      <c r="I15" s="38">
        <f>I8</f>
        <v>29676.715143343285</v>
      </c>
      <c r="J15" s="39"/>
      <c r="K15" s="64"/>
      <c r="L15" s="1"/>
      <c r="M15" s="1"/>
      <c r="N15" s="1"/>
    </row>
    <row r="16" spans="2:14" ht="20.25" customHeight="1">
      <c r="B16" s="66"/>
      <c r="C16" s="40" t="s">
        <v>24</v>
      </c>
      <c r="D16" s="41"/>
      <c r="E16" s="41"/>
      <c r="F16" s="41"/>
      <c r="G16" s="41"/>
      <c r="H16" s="42"/>
      <c r="I16" s="43"/>
      <c r="J16" s="1"/>
      <c r="K16" s="64"/>
      <c r="L16" s="1"/>
      <c r="M16" s="1"/>
      <c r="N16" s="1"/>
    </row>
    <row r="17" spans="2:14" ht="17.25" customHeight="1" thickBot="1">
      <c r="B17" s="67"/>
      <c r="C17" s="24" t="s">
        <v>25</v>
      </c>
      <c r="D17" s="25"/>
      <c r="E17" s="25"/>
      <c r="F17" s="25"/>
      <c r="G17" s="25"/>
      <c r="H17" s="44"/>
      <c r="I17" s="45"/>
      <c r="J17" s="1"/>
      <c r="K17" s="64"/>
      <c r="L17" s="1"/>
      <c r="M17" s="1"/>
      <c r="N17" s="1"/>
    </row>
    <row r="18" spans="2:14" ht="20.4" customHeight="1" thickBot="1">
      <c r="B18" s="3"/>
      <c r="C18" s="1"/>
      <c r="D18" s="1"/>
      <c r="E18" s="1"/>
      <c r="F18" s="1"/>
      <c r="G18" s="1"/>
      <c r="H18" s="1"/>
      <c r="I18" s="1"/>
      <c r="J18" s="1"/>
      <c r="K18" s="64"/>
      <c r="L18" s="1"/>
      <c r="M18" s="1"/>
      <c r="N18" s="1"/>
    </row>
    <row r="19" spans="2:14" ht="14.4" customHeight="1">
      <c r="B19" s="66" t="s">
        <v>5</v>
      </c>
      <c r="C19" s="85" t="s">
        <v>26</v>
      </c>
      <c r="D19" s="88" t="s">
        <v>27</v>
      </c>
      <c r="E19" s="89"/>
      <c r="F19" s="89"/>
      <c r="G19" s="89"/>
      <c r="H19" s="89"/>
      <c r="I19" s="90"/>
      <c r="J19" s="1"/>
      <c r="K19" s="64"/>
      <c r="L19" s="1"/>
      <c r="M19" s="1"/>
      <c r="N19" s="1"/>
    </row>
    <row r="20" spans="2:14" ht="14.4" customHeight="1">
      <c r="B20" s="67"/>
      <c r="C20" s="86"/>
      <c r="D20" s="91"/>
      <c r="E20" s="92"/>
      <c r="F20" s="92"/>
      <c r="G20" s="92"/>
      <c r="H20" s="92"/>
      <c r="I20" s="93"/>
      <c r="J20" s="1"/>
      <c r="K20" s="64"/>
      <c r="L20" s="1"/>
      <c r="M20" s="1"/>
      <c r="N20" s="1"/>
    </row>
    <row r="21" spans="2:14" ht="14.4" customHeight="1">
      <c r="B21" s="67"/>
      <c r="C21" s="86"/>
      <c r="D21" s="91"/>
      <c r="E21" s="92"/>
      <c r="F21" s="92"/>
      <c r="G21" s="92"/>
      <c r="H21" s="92"/>
      <c r="I21" s="93"/>
      <c r="J21" s="1"/>
      <c r="K21" s="64"/>
      <c r="L21" s="1"/>
      <c r="M21" s="1"/>
      <c r="N21" s="1"/>
    </row>
    <row r="22" spans="2:14" ht="14.25" customHeight="1" thickBot="1">
      <c r="B22" s="68"/>
      <c r="C22" s="87"/>
      <c r="D22" s="94"/>
      <c r="E22" s="95"/>
      <c r="F22" s="95"/>
      <c r="G22" s="95"/>
      <c r="H22" s="95"/>
      <c r="I22" s="96"/>
      <c r="J22" s="1"/>
      <c r="K22" s="65"/>
      <c r="L22" s="1"/>
      <c r="M22" s="1"/>
      <c r="N22" s="1"/>
    </row>
    <row r="23" spans="2:14" ht="14.4" customHeight="1">
      <c r="B23" s="3"/>
      <c r="C23" s="1"/>
      <c r="D23" s="6"/>
      <c r="E23" s="6"/>
      <c r="F23" s="6"/>
      <c r="G23" s="6"/>
      <c r="H23" s="1"/>
      <c r="I23" s="1"/>
      <c r="J23" s="1"/>
      <c r="K23" s="1"/>
      <c r="L23" s="1"/>
      <c r="M23" s="1"/>
      <c r="N23" s="1"/>
    </row>
    <row r="24" spans="2:14" ht="14.4" customHeight="1">
      <c r="B24" s="3"/>
      <c r="C24" s="1"/>
      <c r="D24" s="6"/>
      <c r="E24" s="6"/>
      <c r="F24" s="6"/>
      <c r="G24" s="6"/>
      <c r="H24" s="1"/>
      <c r="I24" s="1"/>
      <c r="J24" s="1"/>
      <c r="K24" s="1"/>
      <c r="L24" s="1"/>
      <c r="M24" s="1"/>
      <c r="N24" s="1"/>
    </row>
    <row r="25" spans="2:14" ht="14.4" customHeight="1">
      <c r="B25" s="97" t="s">
        <v>28</v>
      </c>
      <c r="C25" s="98" t="s">
        <v>29</v>
      </c>
      <c r="D25" s="99"/>
      <c r="E25" s="99"/>
      <c r="F25" s="99"/>
      <c r="G25" s="99"/>
      <c r="H25" s="99"/>
      <c r="I25" s="99"/>
      <c r="J25" s="100"/>
      <c r="K25" s="1"/>
      <c r="L25" s="1"/>
      <c r="M25" s="1"/>
      <c r="N25" s="1"/>
    </row>
    <row r="26" spans="2:14" ht="14.4" customHeight="1">
      <c r="B26" s="97"/>
      <c r="C26" s="101" t="s">
        <v>30</v>
      </c>
      <c r="D26" s="102"/>
      <c r="E26" s="102"/>
      <c r="F26" s="102"/>
      <c r="G26" s="102"/>
      <c r="H26" s="102"/>
      <c r="I26" s="102"/>
      <c r="J26" s="103"/>
      <c r="K26" s="1"/>
      <c r="L26" s="1"/>
      <c r="M26" s="1"/>
      <c r="N26" s="1"/>
    </row>
    <row r="27" spans="2:14" ht="14.4" customHeight="1">
      <c r="B27" s="97"/>
      <c r="C27" s="101" t="s">
        <v>6</v>
      </c>
      <c r="D27" s="102"/>
      <c r="E27" s="102"/>
      <c r="F27" s="102"/>
      <c r="G27" s="102"/>
      <c r="H27" s="102"/>
      <c r="I27" s="102"/>
      <c r="J27" s="103"/>
      <c r="K27" s="1"/>
      <c r="L27" s="1"/>
      <c r="M27" s="1"/>
      <c r="N27" s="1"/>
    </row>
    <row r="28" spans="2:14" ht="14.4" customHeight="1">
      <c r="B28" s="97"/>
      <c r="C28" s="101" t="s">
        <v>14</v>
      </c>
      <c r="D28" s="102"/>
      <c r="E28" s="102"/>
      <c r="F28" s="102"/>
      <c r="G28" s="102"/>
      <c r="H28" s="102"/>
      <c r="I28" s="102"/>
      <c r="J28" s="103"/>
      <c r="K28" s="1"/>
      <c r="L28" s="1"/>
      <c r="M28" s="1"/>
      <c r="N28" s="1"/>
    </row>
    <row r="29" spans="2:14" ht="14.4" customHeight="1" thickBot="1">
      <c r="B29" s="97"/>
      <c r="C29" s="46"/>
      <c r="D29" s="47"/>
      <c r="E29" s="47"/>
      <c r="F29" s="47"/>
      <c r="G29" s="47"/>
      <c r="H29" s="47"/>
      <c r="I29" s="47"/>
      <c r="J29" s="48"/>
      <c r="K29" s="1"/>
      <c r="L29" s="1"/>
      <c r="M29" s="1"/>
      <c r="N29" s="1"/>
    </row>
    <row r="30" spans="2:14" ht="15" thickBot="1">
      <c r="B30" s="97"/>
      <c r="C30" s="49">
        <v>462200</v>
      </c>
      <c r="D30" s="50" t="s">
        <v>10</v>
      </c>
      <c r="E30" s="51"/>
      <c r="F30" s="50" t="s">
        <v>13</v>
      </c>
      <c r="G30" s="51"/>
      <c r="H30" s="51"/>
      <c r="I30" s="51"/>
      <c r="J30" s="52"/>
      <c r="K30" s="4"/>
      <c r="L30" s="4"/>
      <c r="M30" s="4"/>
      <c r="N30" s="1"/>
    </row>
    <row r="31" spans="2:14" ht="19.5" customHeight="1" thickBot="1">
      <c r="B31" s="97"/>
      <c r="C31" s="49">
        <v>622.98</v>
      </c>
      <c r="D31" s="50" t="s">
        <v>7</v>
      </c>
      <c r="E31" s="53"/>
      <c r="F31" s="50" t="s">
        <v>32</v>
      </c>
      <c r="G31" s="53"/>
      <c r="H31" s="53"/>
      <c r="I31" s="53"/>
      <c r="J31" s="54"/>
      <c r="K31" s="4"/>
      <c r="L31" s="4"/>
      <c r="M31" s="4"/>
      <c r="N31" s="1"/>
    </row>
    <row r="32" spans="2:14" ht="21.75" customHeight="1">
      <c r="B32" s="97"/>
      <c r="C32" s="55" t="s">
        <v>8</v>
      </c>
      <c r="D32" s="56"/>
      <c r="E32" s="56"/>
      <c r="F32" s="56"/>
      <c r="G32" s="56"/>
      <c r="H32" s="47"/>
      <c r="I32" s="47"/>
      <c r="J32" s="48"/>
      <c r="K32" s="4"/>
      <c r="L32" s="4"/>
      <c r="M32" s="4"/>
      <c r="N32" s="1"/>
    </row>
    <row r="33" spans="2:14" ht="21" customHeight="1">
      <c r="B33" s="97"/>
      <c r="C33" s="55" t="s">
        <v>11</v>
      </c>
      <c r="D33" s="56"/>
      <c r="E33" s="56"/>
      <c r="F33" s="57"/>
      <c r="G33" s="56"/>
      <c r="H33" s="47"/>
      <c r="I33" s="47"/>
      <c r="J33" s="48"/>
      <c r="K33" s="4"/>
      <c r="L33" s="4"/>
      <c r="M33" s="4"/>
      <c r="N33" s="1"/>
    </row>
    <row r="34" spans="2:14" ht="35.25" customHeight="1">
      <c r="B34" s="97"/>
      <c r="C34" s="104" t="s">
        <v>31</v>
      </c>
      <c r="D34" s="105"/>
      <c r="E34" s="105"/>
      <c r="F34" s="105"/>
      <c r="G34" s="105"/>
      <c r="H34" s="105"/>
      <c r="I34" s="105"/>
      <c r="J34" s="106"/>
      <c r="K34" s="4"/>
      <c r="L34" s="4"/>
      <c r="M34" s="4"/>
      <c r="N34" s="1"/>
    </row>
    <row r="35" spans="2:14" ht="19.5" customHeight="1">
      <c r="B35" s="1"/>
      <c r="C35" s="58"/>
      <c r="D35" s="59"/>
      <c r="E35" s="58"/>
      <c r="F35" s="58"/>
      <c r="G35" s="5"/>
      <c r="H35" s="5"/>
      <c r="I35" s="5"/>
      <c r="J35" s="5"/>
      <c r="K35" s="5"/>
      <c r="L35" s="1"/>
      <c r="M35" s="1"/>
      <c r="N35" s="1"/>
    </row>
    <row r="36" spans="2:14" ht="14.4">
      <c r="B36" s="1"/>
      <c r="C36" s="5"/>
      <c r="D36" s="5"/>
      <c r="E36" s="5"/>
      <c r="F36" s="5"/>
      <c r="G36" s="5"/>
      <c r="H36" s="5"/>
      <c r="I36" s="5"/>
      <c r="J36" s="5"/>
      <c r="K36" s="5"/>
      <c r="L36" s="1"/>
      <c r="M36" s="1"/>
      <c r="N36" s="1"/>
    </row>
    <row r="37" spans="2:14" ht="14.4" customHeight="1" hidden="1">
      <c r="B37" s="1"/>
      <c r="C37" s="1"/>
      <c r="D37" s="1"/>
      <c r="E37" s="1"/>
      <c r="F37" s="1"/>
      <c r="G37" s="1"/>
      <c r="H37" s="1"/>
      <c r="I37" s="1"/>
      <c r="J37" s="1"/>
      <c r="K37" s="1"/>
      <c r="L37" s="1"/>
      <c r="M37" s="1"/>
      <c r="N37" s="1"/>
    </row>
    <row r="38" spans="2:14" ht="14.4" customHeight="1" hidden="1">
      <c r="B38" s="1"/>
      <c r="C38" s="1"/>
      <c r="D38" s="1"/>
      <c r="E38" s="1"/>
      <c r="F38" s="1"/>
      <c r="G38" s="1"/>
      <c r="H38" s="1"/>
      <c r="I38" s="1"/>
      <c r="J38" s="1"/>
      <c r="K38" s="1"/>
      <c r="L38" s="1"/>
      <c r="M38" s="1"/>
      <c r="N38" s="1"/>
    </row>
    <row r="39" spans="2:14" ht="14.4" customHeight="1" hidden="1">
      <c r="B39" s="1"/>
      <c r="C39" s="1"/>
      <c r="D39" s="1"/>
      <c r="E39" s="1"/>
      <c r="F39" s="1"/>
      <c r="G39" s="1"/>
      <c r="H39" s="1"/>
      <c r="I39" s="1"/>
      <c r="J39" s="1"/>
      <c r="K39" s="1"/>
      <c r="L39" s="1"/>
      <c r="M39" s="1"/>
      <c r="N39" s="1"/>
    </row>
    <row r="40" ht="14.4" customHeight="1" hidden="1"/>
    <row r="41" ht="14.4" customHeight="1" hidden="1"/>
    <row r="42" ht="14.4" customHeight="1" hidden="1"/>
    <row r="43" ht="14.4" customHeight="1" hidden="1"/>
    <row r="44" ht="14.4" customHeight="1" hidden="1"/>
    <row r="45" ht="14.4" customHeight="1" hidden="1"/>
    <row r="46" ht="14.4" customHeight="1" hidden="1"/>
    <row r="47" ht="14.4" customHeight="1" hidden="1"/>
    <row r="48" ht="14.4" customHeight="1" hidden="1"/>
    <row r="49" ht="14.4" customHeight="1" hidden="1"/>
    <row r="50" ht="14.4" customHeight="1" hidden="1"/>
    <row r="51" ht="14.4" customHeight="1" hidden="1"/>
    <row r="52" ht="14.4" customHeight="1" hidden="1"/>
    <row r="53" ht="14.4" customHeight="1" hidden="1"/>
    <row r="54" ht="14.4" customHeight="1" hidden="1"/>
    <row r="55" ht="14.4" customHeight="1" hidden="1"/>
    <row r="56" ht="14.4" customHeight="1" hidden="1"/>
    <row r="57" ht="14.4" customHeight="1" hidden="1"/>
    <row r="58" ht="14.4" customHeight="1" hidden="1"/>
    <row r="59" ht="14.4" customHeight="1" hidden="1"/>
  </sheetData>
  <mergeCells count="23">
    <mergeCell ref="D19:I22"/>
    <mergeCell ref="B25:B34"/>
    <mergeCell ref="C25:J25"/>
    <mergeCell ref="C26:J26"/>
    <mergeCell ref="C27:J27"/>
    <mergeCell ref="C28:J28"/>
    <mergeCell ref="C34:J34"/>
    <mergeCell ref="B1:F1"/>
    <mergeCell ref="B4:G4"/>
    <mergeCell ref="K4:K22"/>
    <mergeCell ref="B6:B9"/>
    <mergeCell ref="C7:G7"/>
    <mergeCell ref="B11:B14"/>
    <mergeCell ref="C11:G11"/>
    <mergeCell ref="H11:H12"/>
    <mergeCell ref="I11:I12"/>
    <mergeCell ref="C12:G12"/>
    <mergeCell ref="C13:G13"/>
    <mergeCell ref="C14:G14"/>
    <mergeCell ref="C15:G15"/>
    <mergeCell ref="B16:B17"/>
    <mergeCell ref="B19:B22"/>
    <mergeCell ref="C19:C22"/>
  </mergeCells>
  <hyperlinks>
    <hyperlink ref="C32" r:id="rId1" display="https://www.hacienda.go.cr/contenido/13944-historico-salarios-base"/>
    <hyperlink ref="C33" r:id="rId2" display="https://gee.bccr.fi.cr/indicadoreseconomicos/Cuadros/frmVerCatCuadro.aspx?idioma=1&amp;CodCuadro=%20400"/>
  </hyperlinks>
  <printOptions/>
  <pageMargins left="0.7" right="0.7" top="0.75" bottom="0.75" header="0.3" footer="0.3"/>
  <pageSetup horizontalDpi="600" verticalDpi="600" orientation="portrait"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c:creator>
  <cp:keywords/>
  <dc:description/>
  <cp:lastModifiedBy>Daisy Bolaños Blanco</cp:lastModifiedBy>
  <dcterms:created xsi:type="dcterms:W3CDTF">2020-12-16T16:04:01Z</dcterms:created>
  <dcterms:modified xsi:type="dcterms:W3CDTF">2021-08-18T16:23:44Z</dcterms:modified>
  <cp:category/>
  <cp:version/>
  <cp:contentType/>
  <cp:contentStatus/>
</cp:coreProperties>
</file>